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5" i="3" l="1"/>
  <c r="AS9" i="3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F14" i="3" l="1"/>
  <c r="N14" i="3" s="1"/>
  <c r="H14" i="3"/>
  <c r="H15" i="3" s="1"/>
  <c r="M15" i="3" s="1"/>
  <c r="I15" i="3"/>
  <c r="J14" i="3"/>
  <c r="O14" i="3"/>
  <c r="L14" i="3"/>
  <c r="M14" i="3"/>
  <c r="AF9" i="3"/>
  <c r="F15" i="3" l="1"/>
  <c r="O15" i="3"/>
  <c r="J15" i="3"/>
  <c r="L15" i="3" l="1"/>
  <c r="N15" i="3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<sst xmlns="http://schemas.openxmlformats.org/spreadsheetml/2006/main" count="73" uniqueCount="31">
  <si>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</si>
  <si>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</si>
  <si>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</si>
  <si>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</si>
  <si>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</si>
  <si>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</si>
  <si>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</si>
  <si>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</si>
  <si>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</si>
  <si>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</si>
  <si>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</si>
  <si>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</si>
  <si>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</si>
  <si>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</si>
  <si>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</si>
  <si>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</si>
  <si>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</si>
  <si>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</si>
  <si>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</si>
  <si>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Viri = Leppävirran Viri  (1937)</t>
  </si>
  <si>
    <t>Janne Hiltunen</t>
  </si>
  <si>
    <t>6.</t>
  </si>
  <si>
    <t>10.</t>
  </si>
  <si>
    <t>9.</t>
  </si>
  <si>
    <t>Viri</t>
  </si>
  <si>
    <t>16.8.1979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</si>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</sst>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21</v>
      </c>
      <c r="Z4" s="1" t="s">
        <v>24</v>
      </c>
      <c r="AA4" s="12">
        <v>12</v>
      </c>
      <c r="AB4" s="12">
        <v>0</v>
      </c>
      <c r="AC4" s="12">
        <v>0</v>
      </c>
      <c r="AD4" s="12">
        <v>4</v>
      </c>
      <c r="AE4" s="12">
        <v>8</v>
      </c>
      <c r="AF4" s="66">
        <v>0.23519999999999999</v>
      </c>
      <c r="AG4" s="10">
        <v>34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2005</v>
      </c>
      <c r="Y6" s="12" t="s">
        <v>22</v>
      </c>
      <c r="Z6" s="1" t="s">
        <v>24</v>
      </c>
      <c r="AA6" s="12">
        <v>1</v>
      </c>
      <c r="AB6" s="12">
        <v>0</v>
      </c>
      <c r="AC6" s="12">
        <v>0</v>
      </c>
      <c r="AD6" s="12">
        <v>0</v>
      </c>
      <c r="AE6" s="12">
        <v>2</v>
      </c>
      <c r="AF6" s="66">
        <v>0.4</v>
      </c>
      <c r="AG6" s="10">
        <v>5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41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2007</v>
      </c>
      <c r="Y8" s="12" t="s">
        <v>23</v>
      </c>
      <c r="Z8" s="1" t="s">
        <v>24</v>
      </c>
      <c r="AA8" s="12">
        <v>11</v>
      </c>
      <c r="AB8" s="12">
        <v>0</v>
      </c>
      <c r="AC8" s="12">
        <v>2</v>
      </c>
      <c r="AD8" s="12">
        <v>10</v>
      </c>
      <c r="AE8" s="12">
        <v>38</v>
      </c>
      <c r="AF8" s="66">
        <v>0.44700000000000001</v>
      </c>
      <c r="AG8" s="10">
        <v>85</v>
      </c>
      <c r="AH8" s="56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24</v>
      </c>
      <c r="AB9" s="36">
        <f>SUM(AB4:AB8)</f>
        <v>0</v>
      </c>
      <c r="AC9" s="36">
        <f>SUM(AC4:AC8)</f>
        <v>2</v>
      </c>
      <c r="AD9" s="36">
        <f>SUM(AD4:AD8)</f>
        <v>14</v>
      </c>
      <c r="AE9" s="36">
        <f>SUM(AE4:AE8)</f>
        <v>48</v>
      </c>
      <c r="AF9" s="37">
        <f>PRODUCT(AE9/AG9)</f>
        <v>0.38709677419354838</v>
      </c>
      <c r="AG9" s="21">
        <f>SUM(AG4:AG8)</f>
        <v>124</v>
      </c>
      <c r="AH9" s="18"/>
      <c r="AI9" s="29"/>
      <c r="AJ9" s="42"/>
      <c r="AK9" s="43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15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29</v>
      </c>
      <c r="O11" s="7" t="s">
        <v>30</v>
      </c>
      <c r="Q11" s="17"/>
      <c r="R11" s="17" t="s">
        <v>10</v>
      </c>
      <c r="S11" s="17"/>
      <c r="T11" s="55" t="s">
        <v>19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5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5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24</v>
      </c>
      <c r="F14" s="48">
        <f>PRODUCT(AB9+AN9)</f>
        <v>0</v>
      </c>
      <c r="G14" s="48">
        <f>PRODUCT(AC9+AO9)</f>
        <v>2</v>
      </c>
      <c r="H14" s="48">
        <f>PRODUCT(AD9+AP9)</f>
        <v>14</v>
      </c>
      <c r="I14" s="48">
        <f>PRODUCT(AE9+AQ9)</f>
        <v>48</v>
      </c>
      <c r="J14" s="65">
        <f>PRODUCT(I14/K14)</f>
        <v>0.38709677419354838</v>
      </c>
      <c r="K14" s="10">
        <f>PRODUCT(AG9+AS9)</f>
        <v>124</v>
      </c>
      <c r="L14" s="54">
        <f>PRODUCT((F14+G14)/E14)</f>
        <v>8.3333333333333329E-2</v>
      </c>
      <c r="M14" s="54">
        <f>PRODUCT(H14/E14)</f>
        <v>0.58333333333333337</v>
      </c>
      <c r="N14" s="54">
        <f>PRODUCT((F14+G14+H14)/E14)</f>
        <v>0.66666666666666663</v>
      </c>
      <c r="O14" s="54">
        <f>PRODUCT(I14/E14)</f>
        <v>2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24</v>
      </c>
      <c r="F15" s="48">
        <f t="shared" ref="F15:I15" si="0">SUM(F12:F14)</f>
        <v>0</v>
      </c>
      <c r="G15" s="48">
        <f t="shared" si="0"/>
        <v>2</v>
      </c>
      <c r="H15" s="48">
        <f t="shared" si="0"/>
        <v>14</v>
      </c>
      <c r="I15" s="48">
        <f t="shared" si="0"/>
        <v>48</v>
      </c>
      <c r="J15" s="65">
        <f>PRODUCT(I15/K15)</f>
        <v>0.38709677419354838</v>
      </c>
      <c r="K15" s="16">
        <f>SUM(K12:K14)</f>
        <v>124</v>
      </c>
      <c r="L15" s="54">
        <f>PRODUCT((F15+G15)/E15)</f>
        <v>8.3333333333333329E-2</v>
      </c>
      <c r="M15" s="54">
        <f>PRODUCT(H15/E15)</f>
        <v>0.58333333333333337</v>
      </c>
      <c r="N15" s="54">
        <f>PRODUCT((F15+G15+H15)/E15)</f>
        <v>0.66666666666666663</v>
      </c>
      <c r="O15" s="54">
        <f>PRODUCT(I15/E15)</f>
        <v>2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2018-09-05T19:10:10Z</dcterms:modified>
</cp:coreProperties>
</file>